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Ньютон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<sst xmlns="http://schemas.openxmlformats.org/spreadsheetml/2006/main" count="20" uniqueCount="19">
  <si>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</t>
  </si>
  <si>
    <t>a</t>
  </si>
  <si>
    <t>b</t>
  </si>
  <si>
    <t>h</t>
  </si>
  <si>
    <t>формула</t>
  </si>
  <si>
    <t>Выбор формулы</t>
  </si>
  <si>
    <t>q</t>
  </si>
  <si>
    <t>Исходные данные</t>
  </si>
  <si>
    <t>Таблица конечных разностей</t>
  </si>
  <si>
    <t>Расчёт с автоматическим выбором формулы</t>
  </si>
  <si>
    <r>
      <t>x</t>
    </r>
    <r>
      <rPr>
        <vertAlign val="subscript"/>
        <sz val="10"/>
        <rFont val="Arial Cyr"/>
        <family val="0"/>
      </rPr>
      <t>i</t>
    </r>
  </si>
  <si>
    <r>
      <t>y</t>
    </r>
    <r>
      <rPr>
        <vertAlign val="subscript"/>
        <sz val="10"/>
        <rFont val="Arial Cyr"/>
        <family val="0"/>
      </rPr>
      <t>i</t>
    </r>
  </si>
  <si>
    <r>
      <t>Δy</t>
    </r>
    <r>
      <rPr>
        <vertAlign val="subscript"/>
        <sz val="10"/>
        <rFont val="Times New Roman"/>
        <family val="1"/>
      </rPr>
      <t>i</t>
    </r>
  </si>
  <si>
    <r>
      <t>Δ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y</t>
    </r>
    <r>
      <rPr>
        <vertAlign val="subscript"/>
        <sz val="10"/>
        <rFont val="Times New Roman"/>
        <family val="1"/>
      </rPr>
      <t>i</t>
    </r>
  </si>
  <si>
    <r>
      <t>Δ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y</t>
    </r>
    <r>
      <rPr>
        <vertAlign val="subscript"/>
        <sz val="10"/>
        <rFont val="Times New Roman"/>
        <family val="1"/>
      </rPr>
      <t>i</t>
    </r>
  </si>
  <si>
    <r>
      <t>q</t>
    </r>
    <r>
      <rPr>
        <vertAlign val="subscript"/>
        <sz val="10"/>
        <rFont val="Times New Roman"/>
        <family val="1"/>
      </rPr>
      <t>i</t>
    </r>
  </si>
  <si>
    <r>
      <t>P</t>
    </r>
    <r>
      <rPr>
        <vertAlign val="subscript"/>
        <sz val="10"/>
        <rFont val="Times New Roman"/>
        <family val="1"/>
      </rPr>
      <t>i</t>
    </r>
  </si>
  <si>
    <t>P(a)</t>
  </si>
  <si>
    <t>P(b)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</si>
</sst>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&quot;р.&quot;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vertAlign val="sub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8" fillId="0" borderId="16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G2" sqref="G2"/>
    </sheetView>
  </sheetViews>
  <sheetFormatPr defaultColWidth="9.00390625" defaultRowHeight="12.75"/>
  <sheetData>
    <row r="1" spans="1:13" ht="17.25">
      <c r="A1" s="1" t="s">
        <v>0</v>
      </c>
      <c r="B1" s="2" t="s">
        <v>10</v>
      </c>
      <c r="C1" s="3" t="s">
        <v>11</v>
      </c>
      <c r="D1" s="4" t="s">
        <v>12</v>
      </c>
      <c r="E1" s="5" t="s">
        <v>13</v>
      </c>
      <c r="F1" s="6" t="s">
        <v>14</v>
      </c>
      <c r="G1" s="7" t="s">
        <v>1</v>
      </c>
      <c r="H1" s="7" t="s">
        <v>2</v>
      </c>
      <c r="I1" s="7" t="s">
        <v>3</v>
      </c>
      <c r="J1" s="8" t="s">
        <v>10</v>
      </c>
      <c r="K1" s="8" t="s">
        <v>4</v>
      </c>
      <c r="L1" s="9" t="s">
        <v>15</v>
      </c>
      <c r="M1" s="9" t="s">
        <v>16</v>
      </c>
    </row>
    <row r="2" spans="1:13" ht="12.75">
      <c r="A2" s="10">
        <v>0</v>
      </c>
      <c r="B2" s="11">
        <v>1.6</v>
      </c>
      <c r="C2" s="12">
        <v>1.6416</v>
      </c>
      <c r="D2" s="13">
        <f aca="true" t="shared" si="0" ref="D2:F3">C3-C2</f>
        <v>0.7545000000000002</v>
      </c>
      <c r="E2" s="14">
        <f t="shared" si="0"/>
        <v>0.20299999999999985</v>
      </c>
      <c r="F2" s="12">
        <f t="shared" si="0"/>
        <v>0.03000000000000025</v>
      </c>
      <c r="G2">
        <v>1.68</v>
      </c>
      <c r="H2">
        <v>1.92</v>
      </c>
      <c r="I2">
        <v>0.1</v>
      </c>
      <c r="J2" s="15">
        <v>1.6</v>
      </c>
      <c r="K2" s="15">
        <f aca="true" t="shared" si="1" ref="K2:K10">IF(ABS(J2-$B$2)&lt;ABS(J2-$B$6),1,2)</f>
        <v>1</v>
      </c>
      <c r="L2" s="15">
        <f aca="true" t="shared" si="2" ref="L2:L10">(J2-IF(K2=1,$B$2,$B$6))/$I$2</f>
        <v>0</v>
      </c>
      <c r="M2" s="16">
        <f aca="true" t="shared" si="3" ref="M2:M10">IF(K2=1,$C$2+$D$2*L2+$E$2*L2*(L2-1)/2+$F$2*L2*(L2-1)*(L2-2)/6,$C$6+$D$5*L2+$E$4*L2*(L2+1)/2+$F$3*L2*(L2+1)*(L2+2)/6)</f>
        <v>1.6416</v>
      </c>
    </row>
    <row r="3" spans="1:13" ht="12.75">
      <c r="A3" s="10">
        <v>1</v>
      </c>
      <c r="B3" s="11">
        <f>B2+$I$2</f>
        <v>1.7000000000000002</v>
      </c>
      <c r="C3" s="17">
        <v>2.3961</v>
      </c>
      <c r="D3" s="18">
        <f t="shared" si="0"/>
        <v>0.9575</v>
      </c>
      <c r="E3" s="19">
        <f t="shared" si="0"/>
        <v>0.2330000000000001</v>
      </c>
      <c r="F3" s="12">
        <f t="shared" si="0"/>
        <v>0.03239999999999954</v>
      </c>
      <c r="G3" s="29" t="s">
        <v>5</v>
      </c>
      <c r="H3" s="29"/>
      <c r="J3" s="15">
        <f aca="true" t="shared" si="4" ref="J3:J10">J2+$I$2/2</f>
        <v>1.6500000000000001</v>
      </c>
      <c r="K3" s="15">
        <f t="shared" si="1"/>
        <v>1</v>
      </c>
      <c r="L3" s="15">
        <f t="shared" si="2"/>
        <v>0.5000000000000004</v>
      </c>
      <c r="M3" s="16">
        <f t="shared" si="3"/>
        <v>1.9953500000000006</v>
      </c>
    </row>
    <row r="4" spans="1:13" ht="12.75">
      <c r="A4" s="10">
        <v>2</v>
      </c>
      <c r="B4" s="11">
        <f>B3+$I$2</f>
        <v>1.8000000000000003</v>
      </c>
      <c r="C4" s="17">
        <v>3.3536</v>
      </c>
      <c r="D4" s="18">
        <f>C5-C4</f>
        <v>1.1905000000000001</v>
      </c>
      <c r="E4" s="14">
        <f>D5-D4</f>
        <v>0.26539999999999964</v>
      </c>
      <c r="F4" s="17"/>
      <c r="G4">
        <f>IF(ABS(G2-$B$2)&lt;ABS(G2-$B$6),1,2)</f>
        <v>1</v>
      </c>
      <c r="H4">
        <f>IF(ABS(H2-$B$2)&lt;ABS(H2-$B$6),1,2)</f>
        <v>2</v>
      </c>
      <c r="J4" s="15">
        <f t="shared" si="4"/>
        <v>1.7000000000000002</v>
      </c>
      <c r="K4" s="15">
        <f t="shared" si="1"/>
        <v>1</v>
      </c>
      <c r="L4" s="15">
        <f t="shared" si="2"/>
        <v>1.0000000000000009</v>
      </c>
      <c r="M4" s="16">
        <f t="shared" si="3"/>
        <v>2.3961000000000006</v>
      </c>
    </row>
    <row r="5" spans="1:13" ht="12.75">
      <c r="A5" s="10">
        <v>3</v>
      </c>
      <c r="B5" s="11">
        <f>B4+$I$2</f>
        <v>1.9000000000000004</v>
      </c>
      <c r="C5" s="17">
        <v>4.5441</v>
      </c>
      <c r="D5" s="21">
        <f>C6-C5</f>
        <v>1.4558999999999997</v>
      </c>
      <c r="E5" s="22"/>
      <c r="F5" s="23"/>
      <c r="G5" s="29" t="s">
        <v>6</v>
      </c>
      <c r="H5" s="29"/>
      <c r="J5" s="15">
        <f t="shared" si="4"/>
        <v>1.7500000000000002</v>
      </c>
      <c r="K5" s="15">
        <f t="shared" si="1"/>
        <v>1</v>
      </c>
      <c r="L5" s="15">
        <f t="shared" si="2"/>
        <v>1.5000000000000013</v>
      </c>
      <c r="M5" s="16">
        <f t="shared" si="3"/>
        <v>2.8476000000000017</v>
      </c>
    </row>
    <row r="6" spans="1:13" ht="12.75">
      <c r="A6" s="24">
        <v>4</v>
      </c>
      <c r="B6" s="25">
        <f>B5+$I$2</f>
        <v>2.0000000000000004</v>
      </c>
      <c r="C6" s="26">
        <v>6</v>
      </c>
      <c r="D6" s="27"/>
      <c r="E6" s="27"/>
      <c r="F6" s="27"/>
      <c r="G6">
        <f>(G2-IF(G4=1,$B$2,$B$6))/$I$2</f>
        <v>0.7999999999999985</v>
      </c>
      <c r="H6">
        <f>(H2-IF(H4=1,$B$2,$B$6))/$I$2</f>
        <v>-0.8000000000000052</v>
      </c>
      <c r="J6" s="15">
        <f t="shared" si="4"/>
        <v>1.8000000000000003</v>
      </c>
      <c r="K6" s="15">
        <f t="shared" si="1"/>
        <v>2</v>
      </c>
      <c r="L6" s="15">
        <f t="shared" si="2"/>
        <v>-2.0000000000000018</v>
      </c>
      <c r="M6" s="16">
        <f t="shared" si="3"/>
        <v>3.3535999999999984</v>
      </c>
    </row>
    <row r="7" spans="7:13" ht="12.75">
      <c r="G7" s="20" t="s">
        <v>17</v>
      </c>
      <c r="H7" s="20" t="s">
        <v>18</v>
      </c>
      <c r="J7" s="15">
        <f t="shared" si="4"/>
        <v>1.8500000000000003</v>
      </c>
      <c r="K7" s="15">
        <f t="shared" si="1"/>
        <v>2</v>
      </c>
      <c r="L7" s="15">
        <f t="shared" si="2"/>
        <v>-1.5000000000000013</v>
      </c>
      <c r="M7" s="16">
        <f t="shared" si="3"/>
        <v>3.917699999999999</v>
      </c>
    </row>
    <row r="8" spans="7:13" ht="12.75">
      <c r="G8" s="27">
        <f>IF(G4=1,C2+D2*G6+E2*G6*(G6-1)/2+F2*G6*(G6-1)*(G6-2)/6,C6+D5*G6+E4*G6*(G6+1)/2+F3*G6*(G6+1)*(G6+2)/6)</f>
        <v>2.2299199999999986</v>
      </c>
      <c r="H8" s="27">
        <f>IF(H4=2,C6+D5*H6+E4*H6*(H6+1)/2+F3*H6*(H6+1)*(H6+2)/6,C2+D2*H6+E2*H6*(H6-1)/2+F2*H6*(H6-1)*(H6-2)/6)</f>
        <v>4.813011199999994</v>
      </c>
      <c r="J8" s="15">
        <f t="shared" si="4"/>
        <v>1.9000000000000004</v>
      </c>
      <c r="K8" s="15">
        <f t="shared" si="1"/>
        <v>2</v>
      </c>
      <c r="L8" s="15">
        <f t="shared" si="2"/>
        <v>-1.0000000000000009</v>
      </c>
      <c r="M8" s="16">
        <f t="shared" si="3"/>
        <v>4.5440999999999985</v>
      </c>
    </row>
    <row r="9" spans="1:13" ht="12.75">
      <c r="A9" t="s">
        <v>7</v>
      </c>
      <c r="D9" t="s">
        <v>8</v>
      </c>
      <c r="G9" s="28"/>
      <c r="H9" s="28"/>
      <c r="J9" s="15">
        <f t="shared" si="4"/>
        <v>1.9500000000000004</v>
      </c>
      <c r="K9" s="15">
        <f t="shared" si="1"/>
        <v>2</v>
      </c>
      <c r="L9" s="15">
        <f t="shared" si="2"/>
        <v>-0.5000000000000004</v>
      </c>
      <c r="M9" s="16">
        <f t="shared" si="3"/>
        <v>5.23685</v>
      </c>
    </row>
    <row r="10" spans="10:13" ht="12.75">
      <c r="J10" s="15">
        <f t="shared" si="4"/>
        <v>2.0000000000000004</v>
      </c>
      <c r="K10" s="15">
        <f t="shared" si="1"/>
        <v>2</v>
      </c>
      <c r="L10" s="15">
        <f t="shared" si="2"/>
        <v>0</v>
      </c>
      <c r="M10" s="16">
        <f t="shared" si="3"/>
        <v>6</v>
      </c>
    </row>
    <row r="12" ht="12.75">
      <c r="J12" t="s">
        <v>9</v>
      </c>
    </row>
  </sheetData>
  <sheetProtection/>
  <mergeCells count="2">
    <mergeCell ref="G3:H3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Кисленко</dc:creator>
  <cp:keywords/>
  <dc:description/>
  <cp:lastModifiedBy>PerS</cp:lastModifiedBy>
  <dcterms:created xsi:type="dcterms:W3CDTF">2013-01-10T14:10:20Z</dcterms:created>
  <dcterms:modified xsi:type="dcterms:W3CDTF">2013-01-23T11:36:44Z</dcterms:modified>
  <cp:category/>
  <cp:version/>
  <cp:contentType/>
  <cp:contentStatus/>
</cp:coreProperties>
</file>